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LL-5\02_POSTĘPOWANIA_261\2025\011 Naprawa samochodów Nowy Targ\5 Publikacja\"/>
    </mc:Choice>
  </mc:AlternateContent>
  <bookViews>
    <workbookView xWindow="-120" yWindow="-120" windowWidth="29040" windowHeight="15720"/>
  </bookViews>
  <sheets>
    <sheet name="Formularz cenowy - część nr 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" l="1"/>
  <c r="T17" i="1"/>
  <c r="T16" i="1"/>
  <c r="T15" i="1"/>
  <c r="T14" i="1"/>
  <c r="T13" i="1"/>
  <c r="T12" i="1"/>
  <c r="T11" i="1"/>
  <c r="T10" i="1"/>
  <c r="T9" i="1"/>
  <c r="T8" i="1"/>
  <c r="N23" i="1" l="1"/>
  <c r="T7" i="1" l="1"/>
  <c r="T19" i="1" l="1"/>
  <c r="T23" i="1"/>
  <c r="T25" i="1" l="1"/>
  <c r="T26" i="1" s="1"/>
  <c r="T27" i="1" s="1"/>
  <c r="T28" i="1" s="1"/>
  <c r="T30" i="1" s="1"/>
</calcChain>
</file>

<file path=xl/sharedStrings.xml><?xml version="1.0" encoding="utf-8"?>
<sst xmlns="http://schemas.openxmlformats.org/spreadsheetml/2006/main" count="122" uniqueCount="99">
  <si>
    <t>Marka</t>
  </si>
  <si>
    <t>Model</t>
  </si>
  <si>
    <t>Typ paliwa</t>
  </si>
  <si>
    <t>rok produkcji</t>
  </si>
  <si>
    <t>pojemność silnika</t>
  </si>
  <si>
    <t>Skoda</t>
  </si>
  <si>
    <t>Pb</t>
  </si>
  <si>
    <t>Opel</t>
  </si>
  <si>
    <t>Ford</t>
  </si>
  <si>
    <t>Kia</t>
  </si>
  <si>
    <t>Cee'd</t>
  </si>
  <si>
    <t>Astra Dynamic</t>
  </si>
  <si>
    <t>ON</t>
  </si>
  <si>
    <t>Octavia</t>
  </si>
  <si>
    <t>Renault</t>
  </si>
  <si>
    <t>Kangoo</t>
  </si>
  <si>
    <t>Zafira</t>
  </si>
  <si>
    <t>Mercedes</t>
  </si>
  <si>
    <t>A</t>
  </si>
  <si>
    <t>L.p.</t>
  </si>
  <si>
    <t>PARAMETRY POJAZDU</t>
  </si>
  <si>
    <t>C</t>
  </si>
  <si>
    <t>D</t>
  </si>
  <si>
    <t>E</t>
  </si>
  <si>
    <t>F</t>
  </si>
  <si>
    <t>G</t>
  </si>
  <si>
    <t>CENA NETTO za samą USŁUGĘ</t>
  </si>
  <si>
    <t>B</t>
  </si>
  <si>
    <t>wykonanie  PRZEGLĄDU OKRESOWEGO (czynności sprawdzające stan techniczny samochodu)</t>
  </si>
  <si>
    <t>nr VIN samochodu</t>
  </si>
  <si>
    <t>H</t>
  </si>
  <si>
    <t>wykonanie DIAGNOSTYKI KOMPUTEROWEJ układu sterowania silnikiem i układów elektronicznych</t>
  </si>
  <si>
    <t>I</t>
  </si>
  <si>
    <t>wykonanie REGULACJI GEOMETRII ZAWIESZENIA</t>
  </si>
  <si>
    <t>J</t>
  </si>
  <si>
    <t>CENA NETTO za USŁUGĘ wraz z materiałami</t>
  </si>
  <si>
    <t>wymiana KLOCKÓW HAMULCOWYCH - oś przednia</t>
  </si>
  <si>
    <t>K</t>
  </si>
  <si>
    <t>wymiana KLOCKÓW HAMULCOWYCH - oś tylna</t>
  </si>
  <si>
    <t>L</t>
  </si>
  <si>
    <t>wymiana TARCZ I KLOCKÓW HAMULCOWYCH - oś przednia</t>
  </si>
  <si>
    <t>M</t>
  </si>
  <si>
    <t>wymiana TARCZ I KLOCKÓW HAMULCOWYCH - oś tylna</t>
  </si>
  <si>
    <t>O</t>
  </si>
  <si>
    <t>wymiana ŁĄCZNIKA STABILIZATORA</t>
  </si>
  <si>
    <t>P</t>
  </si>
  <si>
    <t>R</t>
  </si>
  <si>
    <t>S</t>
  </si>
  <si>
    <t>T</t>
  </si>
  <si>
    <t>U</t>
  </si>
  <si>
    <t>wymiana OLEJU SILNIKOWEGO i FILTRA OLEJU</t>
  </si>
  <si>
    <t>wymiana FILTRA POWIETRZA I KABINOWEGO</t>
  </si>
  <si>
    <t>wymiana  PŁYNU CHŁODZĄCEGO</t>
  </si>
  <si>
    <r>
      <t xml:space="preserve">SERWIS KLIMATYZACJI (diagnostyka + odgrzybianie + dezynfekcja - </t>
    </r>
    <r>
      <rPr>
        <b/>
        <sz val="11"/>
        <color theme="1"/>
        <rFont val="Arial"/>
        <family val="2"/>
        <charset val="238"/>
      </rPr>
      <t>bez czynnika chłodzącego</t>
    </r>
    <r>
      <rPr>
        <sz val="11"/>
        <color theme="1"/>
        <rFont val="Arial"/>
        <family val="2"/>
        <charset val="238"/>
      </rPr>
      <t>)</t>
    </r>
  </si>
  <si>
    <r>
      <rPr>
        <b/>
        <sz val="11"/>
        <color theme="1"/>
        <rFont val="Arial"/>
        <family val="2"/>
        <charset val="238"/>
      </rPr>
      <t>ŁĄCZNA WARTOŚĆ NETTO</t>
    </r>
    <r>
      <rPr>
        <sz val="11"/>
        <color theme="1"/>
        <rFont val="Arial"/>
        <family val="2"/>
        <charset val="238"/>
      </rPr>
      <t xml:space="preserve">        (suma kolumn   </t>
    </r>
    <r>
      <rPr>
        <b/>
        <sz val="11"/>
        <color theme="1"/>
        <rFont val="Arial"/>
        <family val="2"/>
        <charset val="238"/>
      </rPr>
      <t>od H do T</t>
    </r>
    <r>
      <rPr>
        <sz val="11"/>
        <color theme="1"/>
        <rFont val="Arial"/>
        <family val="2"/>
        <charset val="238"/>
      </rPr>
      <t>)</t>
    </r>
  </si>
  <si>
    <t>Część I formularza cenowego</t>
  </si>
  <si>
    <t>Część II formularza cenowego</t>
  </si>
  <si>
    <t>ASORTYMENT</t>
  </si>
  <si>
    <t>jednostka</t>
  </si>
  <si>
    <t>szacunkowa ilość roboczogodzin nie związaną z czynnościami wskazanymi w cz. I</t>
  </si>
  <si>
    <r>
      <t xml:space="preserve">łaczna wartość </t>
    </r>
    <r>
      <rPr>
        <b/>
        <sz val="14"/>
        <color rgb="FF000000"/>
        <rFont val="Arial"/>
        <family val="2"/>
        <charset val="238"/>
      </rPr>
      <t>NETTO</t>
    </r>
    <r>
      <rPr>
        <b/>
        <sz val="18"/>
        <color rgb="FFFF0000"/>
        <rFont val="Arial"/>
        <family val="2"/>
        <charset val="238"/>
      </rPr>
      <t xml:space="preserve"> *</t>
    </r>
  </si>
  <si>
    <r>
      <rPr>
        <sz val="12"/>
        <color rgb="FF000000"/>
        <rFont val="Czcionka tekstu podstawowego"/>
        <charset val="238"/>
      </rPr>
      <t>F</t>
    </r>
    <r>
      <rPr>
        <b/>
        <sz val="12"/>
        <color rgb="FF000000"/>
        <rFont val="Czcionka tekstu podstawowego"/>
        <charset val="238"/>
      </rPr>
      <t xml:space="preserve"> (kol. D  x  kol. E)</t>
    </r>
  </si>
  <si>
    <r>
      <t xml:space="preserve">stawka roboczogodziny </t>
    </r>
    <r>
      <rPr>
        <b/>
        <sz val="12"/>
        <color rgb="FF000000"/>
        <rFont val="Arial"/>
        <family val="2"/>
        <charset val="238"/>
      </rPr>
      <t>(w tym narzuty, koszty oraz zysk)</t>
    </r>
  </si>
  <si>
    <t>godzina</t>
  </si>
  <si>
    <r>
      <t xml:space="preserve">RAZEM część II </t>
    </r>
    <r>
      <rPr>
        <sz val="12"/>
        <color rgb="FF000000"/>
        <rFont val="Arial"/>
        <family val="2"/>
        <charset val="238"/>
      </rPr>
      <t xml:space="preserve">(kwota przeniesiona z kolumny F części II formularza cenowego) </t>
    </r>
    <r>
      <rPr>
        <sz val="18"/>
        <color rgb="FFFF0000"/>
        <rFont val="Arial"/>
        <family val="2"/>
        <charset val="238"/>
      </rPr>
      <t>*</t>
    </r>
  </si>
  <si>
    <t>Część III formularza cenowego</t>
  </si>
  <si>
    <r>
      <t xml:space="preserve"> Łączna kwota netto (część I + część II) </t>
    </r>
    <r>
      <rPr>
        <b/>
        <sz val="18"/>
        <color rgb="FFFF0000"/>
        <rFont val="Arial"/>
        <family val="2"/>
        <charset val="238"/>
      </rPr>
      <t>*</t>
    </r>
  </si>
  <si>
    <r>
      <rPr>
        <sz val="18"/>
        <color rgb="FFFF0000"/>
        <rFont val="Arial"/>
        <family val="2"/>
        <charset val="238"/>
      </rPr>
      <t>*</t>
    </r>
    <r>
      <rPr>
        <sz val="13"/>
        <color rgb="FF000000"/>
        <rFont val="Arial"/>
        <family val="2"/>
        <charset val="238"/>
      </rPr>
      <t xml:space="preserve"> </t>
    </r>
    <r>
      <rPr>
        <sz val="14"/>
        <color rgb="FF000000"/>
        <rFont val="Arial"/>
        <family val="2"/>
        <charset val="238"/>
      </rPr>
      <t>pozycje wypełniają się automatycznie po wpisaniu kwot netto za poszczególne usługi</t>
    </r>
  </si>
  <si>
    <r>
      <t xml:space="preserve">          podatek VAT (23%) </t>
    </r>
    <r>
      <rPr>
        <b/>
        <sz val="18"/>
        <color rgb="FFFF0000"/>
        <rFont val="Arial"/>
        <family val="2"/>
        <charset val="238"/>
      </rPr>
      <t>*</t>
    </r>
  </si>
  <si>
    <r>
      <t xml:space="preserve">WARTOŚĆ BRUTTO za 1 rok *                                     </t>
    </r>
    <r>
      <rPr>
        <sz val="12"/>
        <rFont val="Arial"/>
        <family val="2"/>
        <charset val="238"/>
      </rPr>
      <t>(wartość za 1 rok)</t>
    </r>
  </si>
  <si>
    <r>
      <t xml:space="preserve">WARTOŚĆ BRUTTO za 2 lata *                                    </t>
    </r>
    <r>
      <rPr>
        <sz val="12"/>
        <rFont val="Arial"/>
        <family val="2"/>
        <charset val="238"/>
      </rPr>
      <t>(tj. okres obowiązywania umowy) należy przemnożyć przez liczbę 2 podaną "wartość brutto za 1 rok"</t>
    </r>
  </si>
  <si>
    <t>Współczynnik kosztów przewidywanych konserwacji, przeglądów i napraw</t>
  </si>
  <si>
    <t>N</t>
  </si>
  <si>
    <t>cena NETTO za robczogodzinę nie związaną z czynnościami wskazanymi w cz. I</t>
  </si>
  <si>
    <t>VITO</t>
  </si>
  <si>
    <t>WDF63970513396731</t>
  </si>
  <si>
    <t>VF1KW01B545881787</t>
  </si>
  <si>
    <t>Superb</t>
  </si>
  <si>
    <t>TMBRF73T3C9032199</t>
  </si>
  <si>
    <t>W0VBD8EB1J8011944</t>
  </si>
  <si>
    <t>TMBJC7NE0J0237176</t>
  </si>
  <si>
    <t>W0L0AHM75A2126351</t>
  </si>
  <si>
    <t>U5YHM813AHL214045</t>
  </si>
  <si>
    <t>Mazda</t>
  </si>
  <si>
    <t>6 kombi</t>
  </si>
  <si>
    <t>JMZGL697601533091</t>
  </si>
  <si>
    <t>TMBCE61Z8B2025783</t>
  </si>
  <si>
    <t>VF1KW2CS644304937</t>
  </si>
  <si>
    <t>Mondeo</t>
  </si>
  <si>
    <t>WF0EXXGBBEBM21268</t>
  </si>
  <si>
    <t>Obszar Nowego Targu, Chyżnego i Zakopanego</t>
  </si>
  <si>
    <t xml:space="preserve">  </t>
  </si>
  <si>
    <t>Volkswagen</t>
  </si>
  <si>
    <t>Transporter T6</t>
  </si>
  <si>
    <t>WV2ZZZ7HZGH058038</t>
  </si>
  <si>
    <r>
      <t xml:space="preserve">RAZEM część I </t>
    </r>
    <r>
      <rPr>
        <sz val="14"/>
        <color rgb="FF000000"/>
        <rFont val="Times New Roman"/>
        <family val="1"/>
        <charset val="238"/>
      </rPr>
      <t xml:space="preserve">(suma pozycji od 1 do 12 w kolumnie U) </t>
    </r>
    <r>
      <rPr>
        <sz val="18"/>
        <color rgb="FFFF0000"/>
        <rFont val="Times New Roman"/>
        <family val="1"/>
        <charset val="238"/>
      </rPr>
      <t>*</t>
    </r>
  </si>
  <si>
    <r>
      <t xml:space="preserve">WARTOŚĆ BRUTTO OFERTY *                  </t>
    </r>
    <r>
      <rPr>
        <b/>
        <sz val="11"/>
        <rFont val="Arial"/>
        <family val="2"/>
        <charset val="238"/>
      </rPr>
      <t>(wartość brutto oferty wynika z przemnożenia wartości brutto przez wartość współczynnika 0,5 o którym mowa w Rozdziale VI ust. 3 Zapytania ofertowego)</t>
    </r>
  </si>
  <si>
    <r>
      <t>Powyższą kwotę z rubryki "</t>
    </r>
    <r>
      <rPr>
        <sz val="12"/>
        <color rgb="FFFF0000"/>
        <rFont val="Czcionka tekstu podstawowego"/>
        <family val="2"/>
        <charset val="238"/>
      </rPr>
      <t>wartość brutto oferty</t>
    </r>
    <r>
      <rPr>
        <sz val="12"/>
        <color rgb="FF000000"/>
        <rFont val="Czcionka tekstu podstawowego"/>
        <family val="2"/>
        <charset val="238"/>
      </rPr>
      <t xml:space="preserve">" należy wpisać w pozycji "Łączna cena oferty brutto" w Formularzu ofertowym stanowiącym załącznik nr 3 do Zapytania </t>
    </r>
  </si>
  <si>
    <r>
      <rPr>
        <b/>
        <sz val="11"/>
        <rFont val="Arial"/>
        <family val="2"/>
        <charset val="238"/>
      </rPr>
      <t>Załącznik nr 4</t>
    </r>
    <r>
      <rPr>
        <sz val="11"/>
        <rFont val="Arial"/>
        <family val="2"/>
        <charset val="238"/>
      </rPr>
      <t xml:space="preserve"> do Ogłoszenia nr 1201-ILZ.261.11.2025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</si>
</sst>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6" tint="0.39997558519241921"/>
      <name val="Arial"/>
      <family val="2"/>
      <charset val="238"/>
    </font>
    <font>
      <sz val="11"/>
      <color theme="6" tint="0.39997558519241921"/>
      <name val="Arial"/>
      <family val="2"/>
      <charset val="238"/>
    </font>
    <font>
      <sz val="11"/>
      <color theme="6" tint="0.39997558519241921"/>
      <name val="Czcionka tekstu podstawowego"/>
      <family val="2"/>
      <charset val="238"/>
    </font>
    <font>
      <b/>
      <sz val="12"/>
      <color theme="6" tint="0.39997558519241921"/>
      <name val="Arial"/>
      <family val="2"/>
      <charset val="1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16"/>
      <color rgb="FF000000"/>
      <name val="Arial"/>
      <family val="2"/>
      <charset val="238"/>
    </font>
    <font>
      <sz val="14"/>
      <color rgb="FF000000"/>
      <name val="Czcionka tekstu podstawowego"/>
      <family val="2"/>
      <charset val="238"/>
    </font>
    <font>
      <b/>
      <sz val="18"/>
      <color rgb="FF000000"/>
      <name val="Calibri"/>
      <family val="2"/>
      <charset val="238"/>
    </font>
    <font>
      <b/>
      <sz val="18"/>
      <color theme="0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36"/>
      <color rgb="FF000000"/>
      <name val="Czcionka tekstu podstawowego"/>
      <charset val="238"/>
    </font>
    <font>
      <b/>
      <sz val="14"/>
      <color rgb="FF000000"/>
      <name val="Czcionka tekstu podstawowego"/>
      <charset val="238"/>
    </font>
    <font>
      <sz val="12"/>
      <color rgb="FF000000"/>
      <name val="Calibri"/>
      <family val="2"/>
      <charset val="238"/>
    </font>
    <font>
      <sz val="12"/>
      <color rgb="FF000000"/>
      <name val="Czcionka tekstu podstawowego"/>
      <family val="2"/>
      <charset val="238"/>
    </font>
    <font>
      <sz val="12"/>
      <color rgb="FF000000"/>
      <name val="Arial"/>
      <family val="2"/>
      <charset val="1"/>
    </font>
    <font>
      <sz val="12"/>
      <color rgb="FF000000"/>
      <name val="Czcionka tekstu podstawowego"/>
      <charset val="238"/>
    </font>
    <font>
      <b/>
      <sz val="12"/>
      <color rgb="FF000000"/>
      <name val="Czcionka tekstu podstawowego"/>
      <charset val="238"/>
    </font>
    <font>
      <sz val="12"/>
      <color rgb="FF000000"/>
      <name val="Arial"/>
      <family val="2"/>
      <charset val="238"/>
    </font>
    <font>
      <sz val="18"/>
      <color rgb="FFFF0000"/>
      <name val="Arial"/>
      <family val="2"/>
      <charset val="238"/>
    </font>
    <font>
      <sz val="13"/>
      <color rgb="FF000000"/>
      <name val="Calibri"/>
      <family val="2"/>
      <charset val="238"/>
    </font>
    <font>
      <sz val="13"/>
      <color rgb="FF000000"/>
      <name val="Czcionka tekstu podstawowego"/>
      <family val="2"/>
      <charset val="238"/>
    </font>
    <font>
      <sz val="16"/>
      <color rgb="FF000000"/>
      <name val="Arial"/>
      <family val="2"/>
      <charset val="238"/>
    </font>
    <font>
      <sz val="13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C9211E"/>
      <name val="Czcionka tekstu podstawowego"/>
      <charset val="238"/>
    </font>
    <font>
      <b/>
      <sz val="22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rgb="FFFF0000"/>
      <name val="Czcionka tekstu podstawowego"/>
      <family val="2"/>
      <charset val="238"/>
    </font>
    <font>
      <i/>
      <sz val="13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3C2"/>
        <bgColor rgb="FFFFFFCC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0" tint="-0.14996795556505021"/>
        <bgColor rgb="FF993366"/>
      </pattern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FFFF"/>
        <bgColor rgb="FFEBF1DE"/>
      </patternFill>
    </fill>
    <fill>
      <patternFill patternType="lightGrid">
        <fgColor auto="1"/>
        <bgColor theme="0" tint="-0.14993743705557422"/>
      </patternFill>
    </fill>
    <fill>
      <patternFill patternType="solid">
        <fgColor theme="4" tint="0.79998168889431442"/>
        <bgColor rgb="FF2FA6FF"/>
      </patternFill>
    </fill>
    <fill>
      <patternFill patternType="solid">
        <fgColor theme="4" tint="0.59996337778862885"/>
        <bgColor rgb="FFFFC7CE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rgb="FFEBF1DE"/>
      </patternFill>
    </fill>
    <fill>
      <patternFill patternType="solid">
        <fgColor theme="0" tint="-4.9989318521683403E-2"/>
        <bgColor rgb="FFEBF1DE"/>
      </patternFill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0.14999847407452621"/>
        <bgColor auto="1"/>
      </patternFill>
    </fill>
    <fill>
      <patternFill patternType="solid">
        <fgColor rgb="FFFEF3C2"/>
        <b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auto="1"/>
      </patternFill>
    </fill>
  </fills>
  <borders count="5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/>
  </cellStyleXfs>
  <cellXfs count="1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6" borderId="2" xfId="0" applyFont="1" applyFill="1" applyBorder="1" applyAlignment="1" applyProtection="1">
      <alignment horizontal="center" vertical="center" wrapText="1" shrinkToFit="1"/>
      <protection locked="0"/>
    </xf>
    <xf numFmtId="0" fontId="8" fillId="6" borderId="2" xfId="0" applyFont="1" applyFill="1" applyBorder="1" applyAlignment="1">
      <alignment horizontal="center" vertical="center" textRotation="90" wrapText="1" shrinkToFit="1"/>
    </xf>
    <xf numFmtId="1" fontId="8" fillId="6" borderId="2" xfId="0" applyNumberFormat="1" applyFont="1" applyFill="1" applyBorder="1" applyAlignment="1">
      <alignment horizontal="center" vertical="center" textRotation="90" wrapText="1" shrinkToFit="1"/>
    </xf>
    <xf numFmtId="0" fontId="8" fillId="6" borderId="7" xfId="0" applyFont="1" applyFill="1" applyBorder="1" applyAlignment="1">
      <alignment horizontal="center" vertical="center" textRotation="90" wrapText="1" shrinkToFi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5" fillId="7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5" fillId="7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9" fillId="11" borderId="0" xfId="0" applyFont="1" applyFill="1"/>
    <xf numFmtId="0" fontId="28" fillId="15" borderId="0" xfId="0" applyFont="1" applyFill="1" applyBorder="1" applyAlignment="1">
      <alignment vertical="center"/>
    </xf>
    <xf numFmtId="4" fontId="38" fillId="10" borderId="34" xfId="0" applyNumberFormat="1" applyFont="1" applyFill="1" applyBorder="1" applyAlignment="1">
      <alignment horizontal="center" vertical="center"/>
    </xf>
    <xf numFmtId="0" fontId="28" fillId="15" borderId="18" xfId="0" applyFont="1" applyFill="1" applyBorder="1" applyAlignment="1">
      <alignment vertical="center"/>
    </xf>
    <xf numFmtId="0" fontId="11" fillId="9" borderId="19" xfId="0" applyFont="1" applyFill="1" applyBorder="1"/>
    <xf numFmtId="0" fontId="15" fillId="21" borderId="19" xfId="0" applyFont="1" applyFill="1" applyBorder="1" applyAlignment="1">
      <alignment vertical="center"/>
    </xf>
    <xf numFmtId="0" fontId="0" fillId="3" borderId="19" xfId="0" applyFill="1" applyBorder="1" applyAlignment="1"/>
    <xf numFmtId="0" fontId="15" fillId="21" borderId="20" xfId="0" applyFont="1" applyFill="1" applyBorder="1" applyAlignment="1">
      <alignment vertical="center"/>
    </xf>
    <xf numFmtId="4" fontId="18" fillId="10" borderId="43" xfId="0" applyNumberFormat="1" applyFont="1" applyFill="1" applyBorder="1" applyAlignment="1">
      <alignment horizontal="center" vertical="center"/>
    </xf>
    <xf numFmtId="0" fontId="9" fillId="23" borderId="2" xfId="0" applyFont="1" applyFill="1" applyBorder="1" applyAlignment="1">
      <alignment horizontal="center" vertical="center"/>
    </xf>
    <xf numFmtId="0" fontId="9" fillId="23" borderId="2" xfId="2" applyFont="1" applyFill="1" applyBorder="1" applyAlignment="1" applyProtection="1">
      <alignment horizontal="center" vertical="center" wrapText="1"/>
    </xf>
    <xf numFmtId="0" fontId="9" fillId="23" borderId="7" xfId="2" applyFont="1" applyFill="1" applyBorder="1" applyAlignment="1" applyProtection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1" fontId="9" fillId="23" borderId="2" xfId="0" applyNumberFormat="1" applyFont="1" applyFill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23" borderId="7" xfId="1" applyFont="1" applyFill="1" applyBorder="1" applyAlignment="1">
      <alignment horizontal="center" vertical="center"/>
    </xf>
    <xf numFmtId="1" fontId="9" fillId="23" borderId="2" xfId="0" applyNumberFormat="1" applyFont="1" applyFill="1" applyBorder="1" applyAlignment="1">
      <alignment horizontal="center" vertical="center" wrapText="1"/>
    </xf>
    <xf numFmtId="4" fontId="9" fillId="23" borderId="2" xfId="0" applyNumberFormat="1" applyFont="1" applyFill="1" applyBorder="1" applyAlignment="1">
      <alignment horizontal="center" vertical="center" wrapText="1"/>
    </xf>
    <xf numFmtId="0" fontId="9" fillId="23" borderId="7" xfId="3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4" fillId="24" borderId="10" xfId="0" applyNumberFormat="1" applyFont="1" applyFill="1" applyBorder="1" applyAlignment="1">
      <alignment horizontal="center" vertical="center"/>
    </xf>
    <xf numFmtId="4" fontId="38" fillId="4" borderId="0" xfId="0" applyNumberFormat="1" applyFont="1" applyFill="1" applyBorder="1" applyAlignment="1">
      <alignment horizontal="center" vertical="center"/>
    </xf>
    <xf numFmtId="4" fontId="18" fillId="4" borderId="0" xfId="0" applyNumberFormat="1" applyFont="1" applyFill="1" applyBorder="1" applyAlignment="1">
      <alignment horizontal="center" vertical="center"/>
    </xf>
    <xf numFmtId="0" fontId="36" fillId="25" borderId="0" xfId="0" applyFont="1" applyFill="1" applyBorder="1" applyAlignment="1">
      <alignment horizontal="center" vertical="center"/>
    </xf>
    <xf numFmtId="0" fontId="37" fillId="25" borderId="0" xfId="0" applyFont="1" applyFill="1" applyBorder="1" applyAlignment="1">
      <alignment horizontal="left"/>
    </xf>
    <xf numFmtId="0" fontId="37" fillId="25" borderId="0" xfId="0" applyFont="1" applyFill="1" applyBorder="1"/>
    <xf numFmtId="0" fontId="37" fillId="25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 vertical="center"/>
    </xf>
    <xf numFmtId="0" fontId="19" fillId="25" borderId="0" xfId="0" applyFont="1" applyFill="1" applyBorder="1"/>
    <xf numFmtId="0" fontId="19" fillId="25" borderId="0" xfId="0" applyFont="1" applyFill="1" applyBorder="1" applyAlignment="1"/>
    <xf numFmtId="4" fontId="38" fillId="4" borderId="18" xfId="0" applyNumberFormat="1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left" vertical="center"/>
    </xf>
    <xf numFmtId="0" fontId="43" fillId="25" borderId="0" xfId="0" applyFont="1" applyFill="1" applyBorder="1" applyAlignment="1">
      <alignment horizontal="center" vertical="center"/>
    </xf>
    <xf numFmtId="0" fontId="19" fillId="4" borderId="0" xfId="0" applyFont="1" applyFill="1" applyBorder="1"/>
    <xf numFmtId="3" fontId="19" fillId="25" borderId="0" xfId="0" applyNumberFormat="1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9" fillId="23" borderId="8" xfId="0" applyFont="1" applyFill="1" applyBorder="1" applyAlignment="1">
      <alignment horizontal="center" vertical="center" wrapText="1"/>
    </xf>
    <xf numFmtId="4" fontId="9" fillId="23" borderId="8" xfId="0" applyNumberFormat="1" applyFont="1" applyFill="1" applyBorder="1" applyAlignment="1">
      <alignment horizontal="center" vertical="center" wrapText="1"/>
    </xf>
    <xf numFmtId="1" fontId="9" fillId="23" borderId="8" xfId="0" applyNumberFormat="1" applyFont="1" applyFill="1" applyBorder="1" applyAlignment="1">
      <alignment horizontal="center" vertical="center" wrapText="1"/>
    </xf>
    <xf numFmtId="0" fontId="9" fillId="23" borderId="9" xfId="3" applyFont="1" applyFill="1" applyBorder="1" applyAlignment="1" applyProtection="1">
      <alignment horizontal="center" vertical="center"/>
    </xf>
    <xf numFmtId="0" fontId="4" fillId="26" borderId="10" xfId="0" applyFont="1" applyFill="1" applyBorder="1" applyAlignment="1">
      <alignment horizontal="center" vertical="center" wrapText="1"/>
    </xf>
    <xf numFmtId="4" fontId="18" fillId="10" borderId="34" xfId="0" applyNumberFormat="1" applyFont="1" applyFill="1" applyBorder="1" applyAlignment="1">
      <alignment horizontal="center" vertical="center"/>
    </xf>
    <xf numFmtId="0" fontId="34" fillId="16" borderId="39" xfId="2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vertical="center" wrapText="1"/>
    </xf>
    <xf numFmtId="0" fontId="34" fillId="17" borderId="40" xfId="0" applyFont="1" applyFill="1" applyBorder="1" applyAlignment="1">
      <alignment horizontal="center" vertical="center" wrapText="1"/>
    </xf>
    <xf numFmtId="4" fontId="18" fillId="10" borderId="46" xfId="0" applyNumberFormat="1" applyFont="1" applyFill="1" applyBorder="1" applyAlignment="1">
      <alignment horizontal="center" vertical="center"/>
    </xf>
    <xf numFmtId="4" fontId="38" fillId="10" borderId="49" xfId="0" applyNumberFormat="1" applyFont="1" applyFill="1" applyBorder="1" applyAlignment="1">
      <alignment horizontal="center" vertical="center"/>
    </xf>
    <xf numFmtId="0" fontId="11" fillId="9" borderId="51" xfId="2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/>
    </xf>
    <xf numFmtId="3" fontId="12" fillId="9" borderId="19" xfId="3" applyNumberFormat="1" applyFont="1" applyFill="1" applyBorder="1" applyAlignment="1">
      <alignment horizontal="center" vertical="center"/>
    </xf>
    <xf numFmtId="0" fontId="13" fillId="9" borderId="19" xfId="0" applyFont="1" applyFill="1" applyBorder="1"/>
    <xf numFmtId="3" fontId="13" fillId="9" borderId="19" xfId="0" applyNumberFormat="1" applyFont="1" applyFill="1" applyBorder="1"/>
    <xf numFmtId="3" fontId="14" fillId="9" borderId="19" xfId="4" applyNumberFormat="1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vertical="center"/>
    </xf>
    <xf numFmtId="0" fontId="21" fillId="12" borderId="53" xfId="0" applyFont="1" applyFill="1" applyBorder="1" applyAlignment="1">
      <alignment horizontal="center" vertical="center"/>
    </xf>
    <xf numFmtId="0" fontId="22" fillId="13" borderId="26" xfId="0" applyFont="1" applyFill="1" applyBorder="1" applyAlignment="1">
      <alignment horizontal="center" vertical="center"/>
    </xf>
    <xf numFmtId="0" fontId="23" fillId="13" borderId="54" xfId="0" applyFont="1" applyFill="1" applyBorder="1" applyAlignment="1">
      <alignment horizontal="center" vertical="center"/>
    </xf>
    <xf numFmtId="0" fontId="29" fillId="16" borderId="28" xfId="0" applyFont="1" applyFill="1" applyBorder="1" applyAlignment="1">
      <alignment horizontal="center" vertical="center"/>
    </xf>
    <xf numFmtId="0" fontId="31" fillId="16" borderId="30" xfId="0" applyFont="1" applyFill="1" applyBorder="1" applyAlignment="1">
      <alignment horizontal="center" vertical="center"/>
    </xf>
    <xf numFmtId="0" fontId="32" fillId="15" borderId="4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 applyProtection="1">
      <alignment horizontal="center" vertical="center" wrapText="1" shrinkToFit="1"/>
      <protection locked="0"/>
    </xf>
    <xf numFmtId="1" fontId="9" fillId="3" borderId="2" xfId="0" applyNumberFormat="1" applyFont="1" applyFill="1" applyBorder="1" applyAlignment="1">
      <alignment horizontal="center" vertical="center" wrapText="1" shrinkToFit="1"/>
    </xf>
    <xf numFmtId="1" fontId="9" fillId="3" borderId="7" xfId="0" applyNumberFormat="1" applyFont="1" applyFill="1" applyBorder="1" applyAlignment="1">
      <alignment horizontal="center" vertical="center" wrapText="1" shrinkToFit="1"/>
    </xf>
    <xf numFmtId="0" fontId="4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3" fontId="30" fillId="11" borderId="0" xfId="0" applyNumberFormat="1" applyFont="1" applyFill="1" applyBorder="1" applyAlignment="1">
      <alignment horizontal="center" wrapText="1"/>
    </xf>
    <xf numFmtId="0" fontId="15" fillId="27" borderId="19" xfId="0" applyFont="1" applyFill="1" applyBorder="1" applyAlignment="1">
      <alignment horizontal="center" vertical="center" wrapText="1"/>
    </xf>
    <xf numFmtId="0" fontId="15" fillId="27" borderId="42" xfId="0" applyFont="1" applyFill="1" applyBorder="1" applyAlignment="1">
      <alignment horizontal="center" vertical="center" wrapText="1"/>
    </xf>
    <xf numFmtId="0" fontId="24" fillId="14" borderId="54" xfId="0" applyFont="1" applyFill="1" applyBorder="1" applyAlignment="1">
      <alignment horizontal="center" vertical="center" wrapText="1"/>
    </xf>
    <xf numFmtId="0" fontId="24" fillId="22" borderId="25" xfId="0" applyFont="1" applyFill="1" applyBorder="1" applyAlignment="1">
      <alignment horizontal="center" vertical="center" wrapText="1"/>
    </xf>
    <xf numFmtId="0" fontId="24" fillId="22" borderId="0" xfId="0" applyFont="1" applyFill="1" applyBorder="1" applyAlignment="1">
      <alignment horizontal="center" vertical="center" wrapText="1"/>
    </xf>
    <xf numFmtId="0" fontId="24" fillId="22" borderId="26" xfId="0" applyFont="1" applyFill="1" applyBorder="1" applyAlignment="1">
      <alignment horizontal="center" vertical="center" wrapText="1"/>
    </xf>
    <xf numFmtId="0" fontId="32" fillId="16" borderId="30" xfId="0" applyFont="1" applyFill="1" applyBorder="1" applyAlignment="1">
      <alignment horizontal="center" vertical="center"/>
    </xf>
    <xf numFmtId="0" fontId="25" fillId="18" borderId="35" xfId="0" applyFont="1" applyFill="1" applyBorder="1" applyAlignment="1">
      <alignment horizontal="center" vertical="center"/>
    </xf>
    <xf numFmtId="0" fontId="25" fillId="18" borderId="22" xfId="0" applyFont="1" applyFill="1" applyBorder="1" applyAlignment="1">
      <alignment horizontal="center" vertical="center"/>
    </xf>
    <xf numFmtId="0" fontId="25" fillId="18" borderId="23" xfId="0" applyFont="1" applyFill="1" applyBorder="1" applyAlignment="1">
      <alignment horizontal="center" vertical="center"/>
    </xf>
    <xf numFmtId="0" fontId="41" fillId="19" borderId="35" xfId="0" applyFont="1" applyFill="1" applyBorder="1" applyAlignment="1">
      <alignment horizontal="center" vertical="center" wrapText="1"/>
    </xf>
    <xf numFmtId="0" fontId="41" fillId="19" borderId="22" xfId="0" applyFont="1" applyFill="1" applyBorder="1" applyAlignment="1">
      <alignment horizontal="center" vertical="center" wrapText="1"/>
    </xf>
    <xf numFmtId="0" fontId="41" fillId="19" borderId="23" xfId="0" applyFont="1" applyFill="1" applyBorder="1" applyAlignment="1">
      <alignment horizontal="center" vertical="center" wrapText="1"/>
    </xf>
    <xf numFmtId="0" fontId="42" fillId="27" borderId="35" xfId="0" applyFont="1" applyFill="1" applyBorder="1" applyAlignment="1">
      <alignment horizontal="center" vertical="center" wrapText="1"/>
    </xf>
    <xf numFmtId="0" fontId="42" fillId="27" borderId="22" xfId="0" applyFont="1" applyFill="1" applyBorder="1" applyAlignment="1">
      <alignment horizontal="center" vertical="center" wrapText="1"/>
    </xf>
    <xf numFmtId="0" fontId="42" fillId="27" borderId="23" xfId="0" applyFont="1" applyFill="1" applyBorder="1" applyAlignment="1">
      <alignment horizontal="center" vertical="center" wrapText="1"/>
    </xf>
    <xf numFmtId="0" fontId="26" fillId="20" borderId="36" xfId="0" applyFont="1" applyFill="1" applyBorder="1" applyAlignment="1">
      <alignment horizontal="center" vertical="center" wrapText="1"/>
    </xf>
    <xf numFmtId="0" fontId="26" fillId="20" borderId="24" xfId="0" applyFont="1" applyFill="1" applyBorder="1" applyAlignment="1">
      <alignment horizontal="center" vertical="center" wrapText="1"/>
    </xf>
    <xf numFmtId="0" fontId="26" fillId="20" borderId="27" xfId="0" applyFont="1" applyFill="1" applyBorder="1" applyAlignment="1">
      <alignment horizontal="center" vertical="center" wrapText="1"/>
    </xf>
    <xf numFmtId="0" fontId="26" fillId="20" borderId="21" xfId="0" applyFont="1" applyFill="1" applyBorder="1" applyAlignment="1">
      <alignment horizontal="center" vertical="center" wrapText="1"/>
    </xf>
    <xf numFmtId="0" fontId="26" fillId="20" borderId="37" xfId="0" applyFont="1" applyFill="1" applyBorder="1" applyAlignment="1">
      <alignment horizontal="center" vertical="center" wrapText="1"/>
    </xf>
    <xf numFmtId="0" fontId="26" fillId="20" borderId="38" xfId="0" applyFont="1" applyFill="1" applyBorder="1" applyAlignment="1">
      <alignment horizontal="center" vertical="center" wrapText="1"/>
    </xf>
    <xf numFmtId="4" fontId="45" fillId="20" borderId="44" xfId="0" applyNumberFormat="1" applyFont="1" applyFill="1" applyBorder="1" applyAlignment="1">
      <alignment horizontal="center" vertical="center"/>
    </xf>
    <xf numFmtId="4" fontId="45" fillId="20" borderId="45" xfId="0" applyNumberFormat="1" applyFont="1" applyFill="1" applyBorder="1" applyAlignment="1">
      <alignment horizontal="center" vertical="center"/>
    </xf>
    <xf numFmtId="2" fontId="18" fillId="0" borderId="32" xfId="0" applyNumberFormat="1" applyFont="1" applyFill="1" applyBorder="1" applyAlignment="1">
      <alignment horizontal="center" vertical="center"/>
    </xf>
    <xf numFmtId="2" fontId="18" fillId="0" borderId="19" xfId="0" applyNumberFormat="1" applyFont="1" applyFill="1" applyBorder="1" applyAlignment="1">
      <alignment horizontal="center" vertical="center"/>
    </xf>
    <xf numFmtId="2" fontId="18" fillId="0" borderId="20" xfId="0" applyNumberFormat="1" applyFont="1" applyFill="1" applyBorder="1" applyAlignment="1">
      <alignment horizontal="center" vertical="center"/>
    </xf>
    <xf numFmtId="0" fontId="25" fillId="18" borderId="47" xfId="0" applyFont="1" applyFill="1" applyBorder="1" applyAlignment="1">
      <alignment horizontal="center" vertical="center" wrapText="1"/>
    </xf>
    <xf numFmtId="0" fontId="25" fillId="18" borderId="48" xfId="0" applyFont="1" applyFill="1" applyBorder="1" applyAlignment="1">
      <alignment horizontal="center" vertical="center" wrapText="1"/>
    </xf>
    <xf numFmtId="3" fontId="30" fillId="4" borderId="0" xfId="0" applyNumberFormat="1" applyFont="1" applyFill="1" applyBorder="1" applyAlignment="1">
      <alignment horizontal="center" wrapText="1"/>
    </xf>
    <xf numFmtId="0" fontId="22" fillId="13" borderId="25" xfId="0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/>
    </xf>
    <xf numFmtId="0" fontId="34" fillId="17" borderId="32" xfId="0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3" fillId="25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 wrapText="1"/>
    </xf>
    <xf numFmtId="4" fontId="45" fillId="4" borderId="0" xfId="0" applyNumberFormat="1" applyFont="1" applyFill="1" applyBorder="1" applyAlignment="1">
      <alignment horizontal="center" vertical="center"/>
    </xf>
    <xf numFmtId="1" fontId="18" fillId="23" borderId="32" xfId="0" applyNumberFormat="1" applyFont="1" applyFill="1" applyBorder="1" applyAlignment="1">
      <alignment horizontal="center" vertical="center"/>
    </xf>
    <xf numFmtId="1" fontId="18" fillId="23" borderId="19" xfId="0" applyNumberFormat="1" applyFont="1" applyFill="1" applyBorder="1" applyAlignment="1">
      <alignment horizontal="center" vertical="center"/>
    </xf>
    <xf numFmtId="0" fontId="48" fillId="25" borderId="0" xfId="0" applyFont="1" applyFill="1" applyBorder="1" applyAlignment="1">
      <alignment horizontal="center" vertical="center" wrapText="1"/>
    </xf>
    <xf numFmtId="0" fontId="46" fillId="3" borderId="50" xfId="0" applyFont="1" applyFill="1" applyBorder="1" applyAlignment="1">
      <alignment horizontal="center" vertical="center"/>
    </xf>
    <xf numFmtId="0" fontId="46" fillId="3" borderId="22" xfId="0" applyFont="1" applyFill="1" applyBorder="1" applyAlignment="1">
      <alignment horizontal="center" vertical="center"/>
    </xf>
    <xf numFmtId="0" fontId="46" fillId="3" borderId="23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0" fontId="39" fillId="25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32" fillId="15" borderId="30" xfId="0" applyFont="1" applyFill="1" applyBorder="1" applyAlignment="1">
      <alignment horizontal="center" vertical="center"/>
    </xf>
    <xf numFmtId="0" fontId="25" fillId="27" borderId="19" xfId="0" applyFont="1" applyFill="1" applyBorder="1" applyAlignment="1">
      <alignment horizontal="center" vertical="center" wrapText="1"/>
    </xf>
    <xf numFmtId="0" fontId="25" fillId="27" borderId="42" xfId="0" applyFont="1" applyFill="1" applyBorder="1" applyAlignment="1">
      <alignment horizontal="center" vertical="center" wrapText="1"/>
    </xf>
    <xf numFmtId="0" fontId="33" fillId="16" borderId="30" xfId="0" applyFont="1" applyFill="1" applyBorder="1" applyAlignment="1">
      <alignment horizontal="center" vertical="center" wrapText="1"/>
    </xf>
    <xf numFmtId="2" fontId="18" fillId="0" borderId="33" xfId="0" applyNumberFormat="1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/>
    </xf>
    <xf numFmtId="0" fontId="20" fillId="8" borderId="50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30" fillId="16" borderId="29" xfId="0" applyFont="1" applyFill="1" applyBorder="1" applyAlignment="1">
      <alignment horizontal="center" vertical="center"/>
    </xf>
    <xf numFmtId="0" fontId="30" fillId="16" borderId="17" xfId="0" applyFont="1" applyFill="1" applyBorder="1" applyAlignment="1">
      <alignment horizontal="center" vertical="center"/>
    </xf>
    <xf numFmtId="0" fontId="30" fillId="16" borderId="31" xfId="0" applyFont="1" applyFill="1" applyBorder="1" applyAlignment="1">
      <alignment horizontal="center" vertical="center"/>
    </xf>
  </cellXfs>
  <cellStyles count="5">
    <cellStyle name="Excel Built-in Normal" xfId="3"/>
    <cellStyle name="Excel Built-in Normal 1" xfId="4"/>
    <cellStyle name="Komórka zaznaczona" xfId="1" builtinId="23"/>
    <cellStyle name="Normalny" xfId="0" builtinId="0"/>
    <cellStyle name="Normalny_SAMOCHODY WSZYSTKO" xfId="2"/>
  </cellStyles>
  <dxfs count="0"/>
  <tableStyles count="0" defaultTableStyle="TableStyleMedium2" defaultPivotStyle="PivotStyleLight16"/>
  <colors>
    <mruColors>
      <color rgb="FFFEF3C2"/>
      <color rgb="FFFFFFCC"/>
      <color rgb="FFFEE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37"/>
  <sheetViews>
    <sheetView tabSelected="1" zoomScale="70" zoomScaleNormal="70" workbookViewId="0">
      <pane ySplit="6" topLeftCell="A7" activePane="bottomLeft" state="frozen"/>
      <selection pane="bottomLeft" activeCell="P10" sqref="P10"/>
    </sheetView>
  </sheetViews>
  <sheetFormatPr defaultColWidth="9.140625" defaultRowHeight="14.25"/>
  <cols>
    <col min="1" max="1" width="9.140625" style="1"/>
    <col min="2" max="2" width="14.7109375" style="2" bestFit="1" customWidth="1"/>
    <col min="3" max="3" width="17.7109375" style="2" bestFit="1" customWidth="1"/>
    <col min="4" max="4" width="9.42578125" style="2" bestFit="1" customWidth="1"/>
    <col min="5" max="5" width="7.5703125" style="2" bestFit="1" customWidth="1"/>
    <col min="6" max="6" width="7.28515625" style="2" bestFit="1" customWidth="1"/>
    <col min="7" max="7" width="29.85546875" style="2" bestFit="1" customWidth="1"/>
    <col min="8" max="8" width="18.28515625" style="2" customWidth="1"/>
    <col min="9" max="9" width="19.140625" style="2" customWidth="1"/>
    <col min="10" max="10" width="15.85546875" style="2" customWidth="1"/>
    <col min="11" max="12" width="19.140625" style="2" customWidth="1"/>
    <col min="13" max="13" width="18.5703125" style="2" customWidth="1"/>
    <col min="14" max="14" width="19.28515625" style="2" customWidth="1"/>
    <col min="15" max="15" width="18.28515625" style="2" customWidth="1"/>
    <col min="16" max="16" width="26.140625" style="2" bestFit="1" customWidth="1"/>
    <col min="17" max="17" width="16.7109375" style="2" customWidth="1"/>
    <col min="18" max="18" width="18.28515625" style="2" customWidth="1"/>
    <col min="19" max="19" width="18.42578125" style="2" customWidth="1"/>
    <col min="20" max="20" width="17.28515625" style="2" customWidth="1"/>
    <col min="21" max="16384" width="9.140625" style="2"/>
  </cols>
  <sheetData>
    <row r="1" spans="1:25" ht="15.75" thickBot="1">
      <c r="A1" s="92" t="s">
        <v>98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55"/>
      <c r="V1" s="55"/>
      <c r="W1" s="55"/>
      <c r="X1" s="55"/>
      <c r="Y1" s="55"/>
    </row>
    <row r="2" spans="1:25" ht="44.25" customHeight="1" thickTop="1" thickBot="1">
      <c r="A2" s="137" t="s">
        <v>90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  <c r="U2" s="55"/>
      <c r="V2" s="55"/>
      <c r="W2" s="55"/>
      <c r="X2" s="55"/>
      <c r="Y2" s="55"/>
    </row>
    <row r="3" spans="1:25" ht="45" customHeight="1" thickTop="1" thickBot="1">
      <c r="A3" s="157" t="s">
        <v>55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9"/>
      <c r="U3" s="55"/>
      <c r="V3" s="55"/>
      <c r="W3" s="55"/>
      <c r="X3" s="55"/>
      <c r="Y3" s="55"/>
    </row>
    <row r="4" spans="1:25" s="3" customFormat="1" ht="37.5" customHeight="1">
      <c r="A4" s="143" t="s">
        <v>20</v>
      </c>
      <c r="B4" s="144"/>
      <c r="C4" s="144"/>
      <c r="D4" s="144"/>
      <c r="E4" s="144"/>
      <c r="F4" s="144"/>
      <c r="G4" s="145"/>
      <c r="H4" s="146" t="s">
        <v>26</v>
      </c>
      <c r="I4" s="147"/>
      <c r="J4" s="148"/>
      <c r="K4" s="149" t="s">
        <v>35</v>
      </c>
      <c r="L4" s="150"/>
      <c r="M4" s="150"/>
      <c r="N4" s="150"/>
      <c r="O4" s="150"/>
      <c r="P4" s="150"/>
      <c r="Q4" s="150"/>
      <c r="R4" s="150"/>
      <c r="S4" s="150"/>
      <c r="T4" s="151"/>
      <c r="U4" s="56"/>
      <c r="V4" s="56"/>
      <c r="W4" s="56"/>
      <c r="X4" s="56"/>
      <c r="Y4" s="56"/>
    </row>
    <row r="5" spans="1:25" s="1" customFormat="1" ht="120">
      <c r="A5" s="4" t="s">
        <v>19</v>
      </c>
      <c r="B5" s="4" t="s">
        <v>0</v>
      </c>
      <c r="C5" s="4" t="s">
        <v>1</v>
      </c>
      <c r="D5" s="5" t="s">
        <v>2</v>
      </c>
      <c r="E5" s="6" t="s">
        <v>4</v>
      </c>
      <c r="F5" s="6" t="s">
        <v>3</v>
      </c>
      <c r="G5" s="7" t="s">
        <v>29</v>
      </c>
      <c r="H5" s="11" t="s">
        <v>28</v>
      </c>
      <c r="I5" s="8" t="s">
        <v>31</v>
      </c>
      <c r="J5" s="14" t="s">
        <v>33</v>
      </c>
      <c r="K5" s="16" t="s">
        <v>36</v>
      </c>
      <c r="L5" s="17" t="s">
        <v>38</v>
      </c>
      <c r="M5" s="17" t="s">
        <v>40</v>
      </c>
      <c r="N5" s="17" t="s">
        <v>42</v>
      </c>
      <c r="O5" s="17" t="s">
        <v>44</v>
      </c>
      <c r="P5" s="17" t="s">
        <v>50</v>
      </c>
      <c r="Q5" s="17" t="s">
        <v>51</v>
      </c>
      <c r="R5" s="17" t="s">
        <v>52</v>
      </c>
      <c r="S5" s="18" t="s">
        <v>53</v>
      </c>
      <c r="T5" s="62" t="s">
        <v>54</v>
      </c>
      <c r="U5" s="54"/>
      <c r="V5" s="54"/>
      <c r="W5" s="54"/>
      <c r="X5" s="54"/>
      <c r="Y5" s="54"/>
    </row>
    <row r="6" spans="1:25" s="9" customFormat="1" ht="21.75" customHeight="1">
      <c r="A6" s="82" t="s">
        <v>18</v>
      </c>
      <c r="B6" s="82" t="s">
        <v>27</v>
      </c>
      <c r="C6" s="83" t="s">
        <v>21</v>
      </c>
      <c r="D6" s="83" t="s">
        <v>22</v>
      </c>
      <c r="E6" s="82" t="s">
        <v>23</v>
      </c>
      <c r="F6" s="84" t="s">
        <v>24</v>
      </c>
      <c r="G6" s="85" t="s">
        <v>25</v>
      </c>
      <c r="H6" s="86" t="s">
        <v>30</v>
      </c>
      <c r="I6" s="87" t="s">
        <v>32</v>
      </c>
      <c r="J6" s="88" t="s">
        <v>34</v>
      </c>
      <c r="K6" s="38" t="s">
        <v>37</v>
      </c>
      <c r="L6" s="89" t="s">
        <v>39</v>
      </c>
      <c r="M6" s="89" t="s">
        <v>41</v>
      </c>
      <c r="N6" s="89" t="s">
        <v>72</v>
      </c>
      <c r="O6" s="89" t="s">
        <v>43</v>
      </c>
      <c r="P6" s="89" t="s">
        <v>45</v>
      </c>
      <c r="Q6" s="89" t="s">
        <v>46</v>
      </c>
      <c r="R6" s="89" t="s">
        <v>47</v>
      </c>
      <c r="S6" s="90" t="s">
        <v>48</v>
      </c>
      <c r="T6" s="91" t="s">
        <v>49</v>
      </c>
      <c r="U6" s="57"/>
      <c r="V6" s="57"/>
      <c r="W6" s="57"/>
      <c r="X6" s="57"/>
      <c r="Y6" s="57"/>
    </row>
    <row r="7" spans="1:25" ht="29.1" customHeight="1">
      <c r="A7" s="38">
        <v>1</v>
      </c>
      <c r="B7" s="28" t="s">
        <v>17</v>
      </c>
      <c r="C7" s="29" t="s">
        <v>74</v>
      </c>
      <c r="D7" s="28" t="s">
        <v>12</v>
      </c>
      <c r="E7" s="29">
        <v>2148</v>
      </c>
      <c r="F7" s="29">
        <v>2007</v>
      </c>
      <c r="G7" s="30" t="s">
        <v>75</v>
      </c>
      <c r="H7" s="12"/>
      <c r="I7" s="10"/>
      <c r="J7" s="15"/>
      <c r="K7" s="12"/>
      <c r="L7" s="10"/>
      <c r="M7" s="10"/>
      <c r="N7" s="10"/>
      <c r="O7" s="10"/>
      <c r="P7" s="10"/>
      <c r="Q7" s="10"/>
      <c r="R7" s="10"/>
      <c r="S7" s="13"/>
      <c r="T7" s="39">
        <f t="shared" ref="T7:T18" si="0">SUM(H7:S7)</f>
        <v>0</v>
      </c>
      <c r="U7" s="55"/>
      <c r="V7" s="55"/>
      <c r="W7" s="55"/>
      <c r="X7" s="55"/>
      <c r="Y7" s="55"/>
    </row>
    <row r="8" spans="1:25" ht="29.1" customHeight="1">
      <c r="A8" s="38">
        <v>2</v>
      </c>
      <c r="B8" s="28" t="s">
        <v>14</v>
      </c>
      <c r="C8" s="29" t="s">
        <v>15</v>
      </c>
      <c r="D8" s="28" t="s">
        <v>6</v>
      </c>
      <c r="E8" s="29">
        <v>1598</v>
      </c>
      <c r="F8" s="29">
        <v>2011</v>
      </c>
      <c r="G8" s="30" t="s">
        <v>76</v>
      </c>
      <c r="H8" s="12"/>
      <c r="I8" s="10"/>
      <c r="J8" s="15"/>
      <c r="K8" s="12"/>
      <c r="L8" s="10"/>
      <c r="M8" s="10"/>
      <c r="N8" s="10"/>
      <c r="O8" s="10"/>
      <c r="P8" s="10"/>
      <c r="Q8" s="10"/>
      <c r="R8" s="10"/>
      <c r="S8" s="13"/>
      <c r="T8" s="39">
        <f t="shared" si="0"/>
        <v>0</v>
      </c>
      <c r="U8" s="55"/>
      <c r="V8" s="55"/>
      <c r="W8" s="55"/>
      <c r="X8" s="55"/>
      <c r="Y8" s="55"/>
    </row>
    <row r="9" spans="1:25" ht="29.1" customHeight="1">
      <c r="A9" s="38">
        <v>3</v>
      </c>
      <c r="B9" s="28" t="s">
        <v>5</v>
      </c>
      <c r="C9" s="29" t="s">
        <v>77</v>
      </c>
      <c r="D9" s="28" t="s">
        <v>12</v>
      </c>
      <c r="E9" s="29">
        <v>1968</v>
      </c>
      <c r="F9" s="29">
        <v>2011</v>
      </c>
      <c r="G9" s="30" t="s">
        <v>78</v>
      </c>
      <c r="H9" s="12"/>
      <c r="I9" s="10"/>
      <c r="J9" s="15"/>
      <c r="K9" s="12"/>
      <c r="L9" s="10"/>
      <c r="M9" s="10"/>
      <c r="N9" s="10"/>
      <c r="O9" s="10"/>
      <c r="P9" s="10"/>
      <c r="Q9" s="10"/>
      <c r="R9" s="10"/>
      <c r="S9" s="13"/>
      <c r="T9" s="39">
        <f t="shared" si="0"/>
        <v>0</v>
      </c>
      <c r="U9" s="55"/>
      <c r="V9" s="55"/>
      <c r="W9" s="55"/>
      <c r="X9" s="55"/>
      <c r="Y9" s="55"/>
    </row>
    <row r="10" spans="1:25" ht="29.1" customHeight="1">
      <c r="A10" s="38">
        <v>4</v>
      </c>
      <c r="B10" s="31" t="s">
        <v>7</v>
      </c>
      <c r="C10" s="28" t="s">
        <v>11</v>
      </c>
      <c r="D10" s="28" t="s">
        <v>6</v>
      </c>
      <c r="E10" s="32">
        <v>1399</v>
      </c>
      <c r="F10" s="32">
        <v>2017</v>
      </c>
      <c r="G10" s="34" t="s">
        <v>79</v>
      </c>
      <c r="H10" s="12"/>
      <c r="I10" s="10"/>
      <c r="J10" s="15"/>
      <c r="K10" s="12"/>
      <c r="L10" s="10"/>
      <c r="M10" s="10"/>
      <c r="N10" s="10"/>
      <c r="O10" s="10"/>
      <c r="P10" s="10"/>
      <c r="Q10" s="10"/>
      <c r="R10" s="10"/>
      <c r="S10" s="13"/>
      <c r="T10" s="39">
        <f t="shared" si="0"/>
        <v>0</v>
      </c>
      <c r="U10" s="55"/>
      <c r="V10" s="55"/>
      <c r="W10" s="55"/>
      <c r="X10" s="55"/>
      <c r="Y10" s="55"/>
    </row>
    <row r="11" spans="1:25" ht="29.1" customHeight="1">
      <c r="A11" s="38">
        <v>5</v>
      </c>
      <c r="B11" s="31" t="s">
        <v>5</v>
      </c>
      <c r="C11" s="28" t="s">
        <v>13</v>
      </c>
      <c r="D11" s="28" t="s">
        <v>6</v>
      </c>
      <c r="E11" s="32">
        <v>1395</v>
      </c>
      <c r="F11" s="32">
        <v>2017</v>
      </c>
      <c r="G11" s="34" t="s">
        <v>80</v>
      </c>
      <c r="H11" s="12"/>
      <c r="I11" s="10"/>
      <c r="J11" s="15"/>
      <c r="K11" s="12"/>
      <c r="L11" s="10"/>
      <c r="M11" s="10"/>
      <c r="N11" s="10"/>
      <c r="O11" s="10"/>
      <c r="P11" s="10"/>
      <c r="Q11" s="10"/>
      <c r="R11" s="10"/>
      <c r="S11" s="13"/>
      <c r="T11" s="39">
        <f t="shared" si="0"/>
        <v>0</v>
      </c>
      <c r="U11" s="55"/>
      <c r="V11" s="55"/>
      <c r="W11" s="55"/>
      <c r="X11" s="55"/>
      <c r="Y11" s="55"/>
    </row>
    <row r="12" spans="1:25" ht="29.1" customHeight="1">
      <c r="A12" s="38">
        <v>6</v>
      </c>
      <c r="B12" s="31" t="s">
        <v>92</v>
      </c>
      <c r="C12" s="28" t="s">
        <v>93</v>
      </c>
      <c r="D12" s="28" t="s">
        <v>12</v>
      </c>
      <c r="E12" s="32">
        <v>1968</v>
      </c>
      <c r="F12" s="32">
        <v>2015</v>
      </c>
      <c r="G12" s="34" t="s">
        <v>94</v>
      </c>
      <c r="H12" s="12"/>
      <c r="I12" s="10"/>
      <c r="J12" s="15"/>
      <c r="K12" s="12"/>
      <c r="L12" s="10"/>
      <c r="M12" s="10"/>
      <c r="N12" s="10"/>
      <c r="O12" s="10"/>
      <c r="P12" s="10"/>
      <c r="Q12" s="10"/>
      <c r="R12" s="10"/>
      <c r="S12" s="13"/>
      <c r="T12" s="39">
        <f t="shared" si="0"/>
        <v>0</v>
      </c>
      <c r="U12" s="55"/>
      <c r="V12" s="55"/>
      <c r="W12" s="55"/>
      <c r="X12" s="55"/>
      <c r="Y12" s="55"/>
    </row>
    <row r="13" spans="1:25" ht="29.1" customHeight="1">
      <c r="A13" s="38">
        <v>7</v>
      </c>
      <c r="B13" s="31" t="s">
        <v>7</v>
      </c>
      <c r="C13" s="31" t="s">
        <v>16</v>
      </c>
      <c r="D13" s="36" t="s">
        <v>6</v>
      </c>
      <c r="E13" s="35">
        <v>1796</v>
      </c>
      <c r="F13" s="35">
        <v>2010</v>
      </c>
      <c r="G13" s="37" t="s">
        <v>81</v>
      </c>
      <c r="H13" s="12"/>
      <c r="I13" s="10"/>
      <c r="J13" s="15"/>
      <c r="K13" s="12"/>
      <c r="L13" s="10"/>
      <c r="M13" s="10"/>
      <c r="N13" s="10"/>
      <c r="O13" s="10"/>
      <c r="P13" s="10"/>
      <c r="Q13" s="10"/>
      <c r="R13" s="10"/>
      <c r="S13" s="13"/>
      <c r="T13" s="39">
        <f t="shared" si="0"/>
        <v>0</v>
      </c>
      <c r="U13" s="55"/>
      <c r="V13" s="55"/>
      <c r="W13" s="55"/>
      <c r="X13" s="55"/>
      <c r="Y13" s="55"/>
    </row>
    <row r="14" spans="1:25" ht="29.1" customHeight="1">
      <c r="A14" s="38">
        <v>8</v>
      </c>
      <c r="B14" s="28" t="s">
        <v>9</v>
      </c>
      <c r="C14" s="28" t="s">
        <v>10</v>
      </c>
      <c r="D14" s="28" t="s">
        <v>6</v>
      </c>
      <c r="E14" s="32">
        <v>1591</v>
      </c>
      <c r="F14" s="32">
        <v>2017</v>
      </c>
      <c r="G14" s="33" t="s">
        <v>82</v>
      </c>
      <c r="H14" s="12"/>
      <c r="I14" s="10"/>
      <c r="J14" s="15"/>
      <c r="K14" s="12"/>
      <c r="L14" s="10"/>
      <c r="M14" s="10"/>
      <c r="N14" s="10"/>
      <c r="O14" s="10"/>
      <c r="P14" s="10"/>
      <c r="Q14" s="10"/>
      <c r="R14" s="10"/>
      <c r="S14" s="13"/>
      <c r="T14" s="39">
        <f t="shared" si="0"/>
        <v>0</v>
      </c>
      <c r="U14" s="55"/>
      <c r="V14" s="55"/>
      <c r="W14" s="55" t="s">
        <v>91</v>
      </c>
      <c r="X14" s="55"/>
      <c r="Y14" s="55"/>
    </row>
    <row r="15" spans="1:25" ht="29.1" customHeight="1">
      <c r="A15" s="38">
        <v>9</v>
      </c>
      <c r="B15" s="28" t="s">
        <v>83</v>
      </c>
      <c r="C15" s="28" t="s">
        <v>84</v>
      </c>
      <c r="D15" s="28" t="s">
        <v>6</v>
      </c>
      <c r="E15" s="32">
        <v>1998</v>
      </c>
      <c r="F15" s="32">
        <v>2017</v>
      </c>
      <c r="G15" s="34" t="s">
        <v>85</v>
      </c>
      <c r="H15" s="12"/>
      <c r="I15" s="10"/>
      <c r="J15" s="15"/>
      <c r="K15" s="12"/>
      <c r="L15" s="10"/>
      <c r="M15" s="10"/>
      <c r="N15" s="10"/>
      <c r="O15" s="10"/>
      <c r="P15" s="10"/>
      <c r="Q15" s="10"/>
      <c r="R15" s="10"/>
      <c r="S15" s="13"/>
      <c r="T15" s="39">
        <f t="shared" si="0"/>
        <v>0</v>
      </c>
      <c r="U15" s="55"/>
      <c r="V15" s="55"/>
      <c r="W15" s="55"/>
      <c r="X15" s="55"/>
      <c r="Y15" s="55"/>
    </row>
    <row r="16" spans="1:25" ht="29.1" customHeight="1">
      <c r="A16" s="38">
        <v>10</v>
      </c>
      <c r="B16" s="31" t="s">
        <v>5</v>
      </c>
      <c r="C16" s="31" t="s">
        <v>13</v>
      </c>
      <c r="D16" s="36" t="s">
        <v>12</v>
      </c>
      <c r="E16" s="35">
        <v>1968</v>
      </c>
      <c r="F16" s="35">
        <v>2010</v>
      </c>
      <c r="G16" s="37" t="s">
        <v>86</v>
      </c>
      <c r="H16" s="12"/>
      <c r="I16" s="10"/>
      <c r="J16" s="15"/>
      <c r="K16" s="12"/>
      <c r="L16" s="10"/>
      <c r="M16" s="10"/>
      <c r="N16" s="10"/>
      <c r="O16" s="10"/>
      <c r="P16" s="10"/>
      <c r="Q16" s="10"/>
      <c r="R16" s="10"/>
      <c r="S16" s="13"/>
      <c r="T16" s="39">
        <f t="shared" si="0"/>
        <v>0</v>
      </c>
      <c r="U16" s="55"/>
      <c r="V16" s="55"/>
      <c r="W16" s="55"/>
      <c r="X16" s="55"/>
      <c r="Y16" s="55"/>
    </row>
    <row r="17" spans="1:1020" ht="29.1" customHeight="1">
      <c r="A17" s="38">
        <v>11</v>
      </c>
      <c r="B17" s="28" t="s">
        <v>14</v>
      </c>
      <c r="C17" s="29" t="s">
        <v>15</v>
      </c>
      <c r="D17" s="28" t="s">
        <v>12</v>
      </c>
      <c r="E17" s="29">
        <v>1461</v>
      </c>
      <c r="F17" s="29">
        <v>2010</v>
      </c>
      <c r="G17" s="30" t="s">
        <v>87</v>
      </c>
      <c r="H17" s="12"/>
      <c r="I17" s="10"/>
      <c r="J17" s="15"/>
      <c r="K17" s="12"/>
      <c r="L17" s="10"/>
      <c r="M17" s="10"/>
      <c r="N17" s="10"/>
      <c r="O17" s="10"/>
      <c r="P17" s="10"/>
      <c r="Q17" s="10"/>
      <c r="R17" s="10"/>
      <c r="S17" s="13"/>
      <c r="T17" s="39">
        <f t="shared" si="0"/>
        <v>0</v>
      </c>
      <c r="U17" s="55"/>
      <c r="V17" s="55"/>
      <c r="W17" s="55"/>
      <c r="X17" s="55"/>
      <c r="Y17" s="55"/>
    </row>
    <row r="18" spans="1:1020" ht="29.1" customHeight="1" thickBot="1">
      <c r="A18" s="38">
        <v>12</v>
      </c>
      <c r="B18" s="58" t="s">
        <v>8</v>
      </c>
      <c r="C18" s="58" t="s">
        <v>88</v>
      </c>
      <c r="D18" s="59" t="s">
        <v>6</v>
      </c>
      <c r="E18" s="60">
        <v>1999</v>
      </c>
      <c r="F18" s="60">
        <v>2011</v>
      </c>
      <c r="G18" s="61" t="s">
        <v>89</v>
      </c>
      <c r="H18" s="12"/>
      <c r="I18" s="10"/>
      <c r="J18" s="15"/>
      <c r="K18" s="12"/>
      <c r="L18" s="10"/>
      <c r="M18" s="10"/>
      <c r="N18" s="10"/>
      <c r="O18" s="10"/>
      <c r="P18" s="10"/>
      <c r="Q18" s="10"/>
      <c r="R18" s="10"/>
      <c r="S18" s="13"/>
      <c r="T18" s="39">
        <f t="shared" si="0"/>
        <v>0</v>
      </c>
      <c r="U18" s="55"/>
      <c r="V18" s="55"/>
      <c r="W18" s="55"/>
      <c r="X18" s="55"/>
      <c r="Y18" s="55"/>
    </row>
    <row r="19" spans="1:1020" customFormat="1" ht="45" customHeight="1" thickTop="1" thickBot="1">
      <c r="A19" s="69"/>
      <c r="B19" s="70"/>
      <c r="C19" s="71"/>
      <c r="D19" s="72"/>
      <c r="E19" s="73"/>
      <c r="F19" s="73"/>
      <c r="G19" s="74"/>
      <c r="H19" s="23"/>
      <c r="I19" s="23"/>
      <c r="J19" s="23"/>
      <c r="K19" s="23"/>
      <c r="L19" s="23"/>
      <c r="M19" s="24"/>
      <c r="N19" s="25"/>
      <c r="O19" s="25"/>
      <c r="P19" s="26"/>
      <c r="Q19" s="94" t="s">
        <v>95</v>
      </c>
      <c r="R19" s="94"/>
      <c r="S19" s="95"/>
      <c r="T19" s="27">
        <f>SUM(T7:T18)</f>
        <v>0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</row>
    <row r="20" spans="1:1020" customFormat="1" ht="45" customHeight="1" thickTop="1" thickBot="1">
      <c r="A20" s="160" t="s">
        <v>56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2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</row>
    <row r="21" spans="1:1020" customFormat="1" ht="45" customHeight="1" thickTop="1" thickBot="1">
      <c r="A21" s="76"/>
      <c r="B21" s="124" t="s">
        <v>57</v>
      </c>
      <c r="C21" s="125"/>
      <c r="D21" s="125"/>
      <c r="E21" s="125"/>
      <c r="F21" s="77"/>
      <c r="G21" s="78" t="s">
        <v>58</v>
      </c>
      <c r="H21" s="97" t="s">
        <v>59</v>
      </c>
      <c r="I21" s="98"/>
      <c r="J21" s="99"/>
      <c r="K21" s="96" t="s">
        <v>73</v>
      </c>
      <c r="L21" s="96"/>
      <c r="M21" s="96"/>
      <c r="N21" s="96" t="s">
        <v>60</v>
      </c>
      <c r="O21" s="96"/>
      <c r="P21" s="96"/>
      <c r="Q21" s="75"/>
      <c r="R21" s="20"/>
      <c r="S21" s="20"/>
      <c r="T21" s="22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</row>
    <row r="22" spans="1:1020" customFormat="1" ht="22.5" customHeight="1" thickBot="1">
      <c r="A22" s="79" t="s">
        <v>18</v>
      </c>
      <c r="B22" s="163" t="s">
        <v>27</v>
      </c>
      <c r="C22" s="164"/>
      <c r="D22" s="164"/>
      <c r="E22" s="164"/>
      <c r="F22" s="165"/>
      <c r="G22" s="80" t="s">
        <v>21</v>
      </c>
      <c r="H22" s="100" t="s">
        <v>22</v>
      </c>
      <c r="I22" s="100"/>
      <c r="J22" s="100"/>
      <c r="K22" s="100" t="s">
        <v>23</v>
      </c>
      <c r="L22" s="100"/>
      <c r="M22" s="100"/>
      <c r="N22" s="155" t="s">
        <v>61</v>
      </c>
      <c r="O22" s="155"/>
      <c r="P22" s="155"/>
      <c r="Q22" s="152" t="s">
        <v>25</v>
      </c>
      <c r="R22" s="152"/>
      <c r="S22" s="152"/>
      <c r="T22" s="81" t="s">
        <v>30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</row>
    <row r="23" spans="1:1020" customFormat="1" ht="45" customHeight="1" thickBot="1">
      <c r="A23" s="64">
        <v>1</v>
      </c>
      <c r="B23" s="126" t="s">
        <v>62</v>
      </c>
      <c r="C23" s="127"/>
      <c r="D23" s="127"/>
      <c r="E23" s="127"/>
      <c r="F23" s="65"/>
      <c r="G23" s="66" t="s">
        <v>63</v>
      </c>
      <c r="H23" s="134">
        <v>54</v>
      </c>
      <c r="I23" s="135"/>
      <c r="J23" s="135"/>
      <c r="K23" s="118"/>
      <c r="L23" s="119"/>
      <c r="M23" s="156"/>
      <c r="N23" s="118">
        <f>H23*K23</f>
        <v>0</v>
      </c>
      <c r="O23" s="119"/>
      <c r="P23" s="120"/>
      <c r="Q23" s="153" t="s">
        <v>64</v>
      </c>
      <c r="R23" s="153"/>
      <c r="S23" s="154"/>
      <c r="T23" s="67">
        <f>ROUND(N23,2)</f>
        <v>0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</row>
    <row r="24" spans="1:1020" customFormat="1" ht="45" customHeight="1" thickTop="1" thickBot="1">
      <c r="A24" s="160" t="s">
        <v>65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</row>
    <row r="25" spans="1:1020" customFormat="1" ht="42.75" customHeight="1" thickTop="1" thickBot="1">
      <c r="A25" s="42"/>
      <c r="B25" s="43"/>
      <c r="C25" s="44"/>
      <c r="D25" s="44"/>
      <c r="E25" s="45"/>
      <c r="F25" s="45"/>
      <c r="G25" s="46"/>
      <c r="H25" s="47"/>
      <c r="I25" s="48"/>
      <c r="J25" s="48"/>
      <c r="K25" s="48"/>
      <c r="L25" s="48"/>
      <c r="M25" s="48"/>
      <c r="N25" s="140"/>
      <c r="O25" s="140"/>
      <c r="P25" s="49"/>
      <c r="Q25" s="121" t="s">
        <v>66</v>
      </c>
      <c r="R25" s="121"/>
      <c r="S25" s="122"/>
      <c r="T25" s="68">
        <f>T19+T23</f>
        <v>0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</row>
    <row r="26" spans="1:1020" customFormat="1" ht="42.75" customHeight="1" thickTop="1" thickBot="1">
      <c r="A26" s="141" t="s">
        <v>67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48"/>
      <c r="N26" s="142"/>
      <c r="O26" s="142"/>
      <c r="P26" s="40"/>
      <c r="Q26" s="101" t="s">
        <v>68</v>
      </c>
      <c r="R26" s="102"/>
      <c r="S26" s="103"/>
      <c r="T26" s="21">
        <f>ROUND(T25*0.23,2)</f>
        <v>0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</row>
    <row r="27" spans="1:1020" customFormat="1" ht="56.25" customHeight="1" thickTop="1" thickBot="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0"/>
      <c r="L27" s="50"/>
      <c r="M27" s="48"/>
      <c r="N27" s="128"/>
      <c r="O27" s="128"/>
      <c r="P27" s="40"/>
      <c r="Q27" s="104" t="s">
        <v>69</v>
      </c>
      <c r="R27" s="105"/>
      <c r="S27" s="106"/>
      <c r="T27" s="21">
        <f>ROUND(T25+T26,2)</f>
        <v>0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</row>
    <row r="28" spans="1:1020" customFormat="1" ht="80.25" customHeight="1" thickTop="1" thickBo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48"/>
      <c r="N28" s="128"/>
      <c r="O28" s="128"/>
      <c r="P28" s="40"/>
      <c r="Q28" s="104" t="s">
        <v>70</v>
      </c>
      <c r="R28" s="105"/>
      <c r="S28" s="106"/>
      <c r="T28" s="21">
        <f>ROUND(T27*2,2)</f>
        <v>0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</row>
    <row r="29" spans="1:1020" customFormat="1" ht="63.75" customHeight="1" thickTop="1" thickBo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48"/>
      <c r="N29" s="129"/>
      <c r="O29" s="129"/>
      <c r="P29" s="41"/>
      <c r="Q29" s="107" t="s">
        <v>71</v>
      </c>
      <c r="R29" s="108"/>
      <c r="S29" s="109"/>
      <c r="T29" s="63">
        <v>0.5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</row>
    <row r="30" spans="1:1020" customFormat="1" ht="53.25" customHeight="1" thickTop="1">
      <c r="A30" s="130"/>
      <c r="B30" s="130"/>
      <c r="C30" s="130"/>
      <c r="D30" s="130"/>
      <c r="E30" s="130"/>
      <c r="F30" s="130"/>
      <c r="G30" s="130"/>
      <c r="H30" s="130"/>
      <c r="I30" s="131"/>
      <c r="J30" s="131"/>
      <c r="K30" s="131"/>
      <c r="L30" s="131"/>
      <c r="M30" s="131"/>
      <c r="N30" s="132"/>
      <c r="O30" s="132"/>
      <c r="P30" s="133"/>
      <c r="Q30" s="110" t="s">
        <v>96</v>
      </c>
      <c r="R30" s="111"/>
      <c r="S30" s="112"/>
      <c r="T30" s="116">
        <f>T28*T29</f>
        <v>0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</row>
    <row r="31" spans="1:1020" customFormat="1" ht="43.5" customHeight="1" thickBot="1">
      <c r="A31" s="51"/>
      <c r="B31" s="43"/>
      <c r="C31" s="47"/>
      <c r="D31" s="47"/>
      <c r="E31" s="47"/>
      <c r="F31" s="47"/>
      <c r="G31" s="46"/>
      <c r="H31" s="47"/>
      <c r="I31" s="47"/>
      <c r="J31" s="47"/>
      <c r="K31" s="47"/>
      <c r="L31" s="47"/>
      <c r="M31" s="47"/>
      <c r="N31" s="132"/>
      <c r="O31" s="132"/>
      <c r="P31" s="133"/>
      <c r="Q31" s="113"/>
      <c r="R31" s="114"/>
      <c r="S31" s="115"/>
      <c r="T31" s="117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</row>
    <row r="32" spans="1:1020" customFormat="1" ht="54.75" customHeight="1">
      <c r="A32" s="51"/>
      <c r="B32" s="43"/>
      <c r="C32" s="47"/>
      <c r="D32" s="47"/>
      <c r="E32" s="47"/>
      <c r="F32" s="47"/>
      <c r="G32" s="46"/>
      <c r="H32" s="47"/>
      <c r="I32" s="47"/>
      <c r="J32" s="47"/>
      <c r="K32" s="47"/>
      <c r="L32" s="47"/>
      <c r="M32" s="47"/>
      <c r="N32" s="52"/>
      <c r="O32" s="123"/>
      <c r="P32" s="123"/>
      <c r="Q32" s="19"/>
      <c r="R32" s="19"/>
      <c r="S32" s="93" t="s">
        <v>97</v>
      </c>
      <c r="T32" s="93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</row>
    <row r="33" spans="1:1020" customFormat="1" ht="28.5" customHeight="1">
      <c r="A33" s="51"/>
      <c r="B33" s="43"/>
      <c r="C33" s="47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52"/>
      <c r="O33" s="123"/>
      <c r="P33" s="123"/>
      <c r="Q33" s="19"/>
      <c r="R33" s="19"/>
      <c r="S33" s="93"/>
      <c r="T33" s="93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</row>
    <row r="34" spans="1:1020" customFormat="1" ht="33.75" customHeight="1">
      <c r="A34" s="51"/>
      <c r="B34" s="43"/>
      <c r="C34" s="47"/>
      <c r="D34" s="47"/>
      <c r="E34" s="47"/>
      <c r="F34" s="47"/>
      <c r="G34" s="46"/>
      <c r="H34" s="47"/>
      <c r="I34" s="47"/>
      <c r="J34" s="47"/>
      <c r="K34" s="47"/>
      <c r="L34" s="47"/>
      <c r="M34" s="47"/>
      <c r="N34" s="52"/>
      <c r="O34" s="123"/>
      <c r="P34" s="123"/>
      <c r="Q34" s="19"/>
      <c r="R34" s="19"/>
      <c r="S34" s="93"/>
      <c r="T34" s="93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</row>
    <row r="35" spans="1:1020" customFormat="1" ht="18.75">
      <c r="A35" s="51"/>
      <c r="B35" s="43"/>
      <c r="C35" s="47"/>
      <c r="D35" s="47"/>
      <c r="E35" s="47"/>
      <c r="F35" s="47"/>
      <c r="G35" s="46"/>
      <c r="H35" s="47"/>
      <c r="I35" s="47"/>
      <c r="J35" s="47"/>
      <c r="K35" s="47"/>
      <c r="L35" s="47"/>
      <c r="M35" s="47"/>
      <c r="N35" s="47"/>
      <c r="O35" s="47"/>
      <c r="P35" s="53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</row>
    <row r="36" spans="1:1020" s="55" customFormat="1">
      <c r="A36" s="54"/>
    </row>
    <row r="37" spans="1:1020" s="55" customFormat="1">
      <c r="A37" s="54"/>
    </row>
  </sheetData>
  <mergeCells count="43">
    <mergeCell ref="A2:T2"/>
    <mergeCell ref="N25:O25"/>
    <mergeCell ref="A26:L26"/>
    <mergeCell ref="N26:O26"/>
    <mergeCell ref="A4:G4"/>
    <mergeCell ref="H4:J4"/>
    <mergeCell ref="K4:T4"/>
    <mergeCell ref="Q22:S22"/>
    <mergeCell ref="Q23:S23"/>
    <mergeCell ref="N22:P22"/>
    <mergeCell ref="K23:M23"/>
    <mergeCell ref="A3:T3"/>
    <mergeCell ref="A20:T20"/>
    <mergeCell ref="A24:T24"/>
    <mergeCell ref="B22:F22"/>
    <mergeCell ref="O32:P34"/>
    <mergeCell ref="B21:E21"/>
    <mergeCell ref="B23:E23"/>
    <mergeCell ref="N28:O28"/>
    <mergeCell ref="N29:O29"/>
    <mergeCell ref="A30:H30"/>
    <mergeCell ref="I30:M30"/>
    <mergeCell ref="N30:O31"/>
    <mergeCell ref="P30:P31"/>
    <mergeCell ref="N27:O27"/>
    <mergeCell ref="H23:J23"/>
    <mergeCell ref="A27:J27"/>
    <mergeCell ref="A1:T1"/>
    <mergeCell ref="S32:T34"/>
    <mergeCell ref="Q19:S19"/>
    <mergeCell ref="K21:M21"/>
    <mergeCell ref="H21:J21"/>
    <mergeCell ref="H22:J22"/>
    <mergeCell ref="K22:M22"/>
    <mergeCell ref="Q26:S26"/>
    <mergeCell ref="Q27:S27"/>
    <mergeCell ref="Q28:S28"/>
    <mergeCell ref="Q29:S29"/>
    <mergeCell ref="Q30:S31"/>
    <mergeCell ref="T30:T31"/>
    <mergeCell ref="N23:P23"/>
    <mergeCell ref="Q25:S25"/>
    <mergeCell ref="N21:P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część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Wilk 6</dc:creator>
  <cp:lastModifiedBy>Put Małgorzata</cp:lastModifiedBy>
  <dcterms:created xsi:type="dcterms:W3CDTF">2022-10-04T08:09:29Z</dcterms:created>
  <dcterms:modified xsi:type="dcterms:W3CDTF">2025-04-01T12:16:20Z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UxC4dwLulzfINJ8nQH+xvX5LNGipWa4BRSZhPgxsCvmHmfltAcvMM1h8/Y1brWI6iXz5AHaolstGN1QRgX4MvQ==</vt:lpwstr>
  </property>
  <property fmtid="{D5CDD505-2E9C-101B-9397-08002B2CF9AE}" pid="4" name="MFClassificationDate">
    <vt:lpwstr>2022-10-04T11:17:59.9253020+02:00</vt:lpwstr>
  </property>
  <property fmtid="{D5CDD505-2E9C-101B-9397-08002B2CF9AE}" pid="5" name="MFClassifiedBySID">
    <vt:lpwstr>UxC4dwLulzfINJ8nQH+xvX5LNGipWa4BRSZhPgxsCvm42mrIC/DSDv0ggS+FjUN/2v1BBotkLlY5aAiEhoi6uQTE3AvTZIWd44cDFH1p9mkVIcCSvAKNcPEiQLc5eIo1</vt:lpwstr>
  </property>
  <property fmtid="{D5CDD505-2E9C-101B-9397-08002B2CF9AE}" pid="6" name="MFGRNItemId">
    <vt:lpwstr>GRN-ecd8696f-c7cf-4a6d-9f54-d40be136ab1e</vt:lpwstr>
  </property>
  <property fmtid="{D5CDD505-2E9C-101B-9397-08002B2CF9AE}" pid="7" name="MFHash">
    <vt:lpwstr>Jm1c1oB331reVeZUcQD+OGBnf/MlnJHzp9mwdcWOYyg=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